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16-19" sheetId="1" r:id="rId1"/>
    <sheet name="Лист2" sheetId="2" r:id="rId2"/>
    <sheet name="Лист3" sheetId="3" r:id="rId3"/>
  </sheets>
  <definedNames>
    <definedName name="_edn1" localSheetId="0">'УП-16-19'!$C$63</definedName>
    <definedName name="_edn1">#REF!</definedName>
    <definedName name="_ednref1" localSheetId="0">'УП-16-19'!$E$2</definedName>
    <definedName name="_ednref1">#REF!</definedName>
    <definedName name="_xlnm.Print_Area" localSheetId="0">'УП-16-19'!$A$1:$Q$62</definedName>
  </definedNames>
  <calcPr fullCalcOnLoad="1"/>
</workbook>
</file>

<file path=xl/sharedStrings.xml><?xml version="1.0" encoding="utf-8"?>
<sst xmlns="http://schemas.openxmlformats.org/spreadsheetml/2006/main" count="110" uniqueCount="93">
  <si>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</si>
  <si>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</si>
  <si>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</si>
  <si>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</si>
  <si>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</si>
  <si>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</si>
  <si>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</si>
  <si>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</si>
  <si>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</si>
  <si>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</si>
  <si>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</si>
  <si>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</si>
  <si>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</si>
  <si>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</si>
  <si>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</si>
  <si>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</si>
  <si>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</si>
  <si>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</si>
  <si>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</si>
  <si>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</si>
  <si>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 xml:space="preserve">   </t>
  </si>
  <si>
    <t>Физическая культура</t>
  </si>
  <si>
    <t>-,ДЗ</t>
  </si>
  <si>
    <t>ОП.00</t>
  </si>
  <si>
    <t xml:space="preserve">Общепрофессиональный цикл </t>
  </si>
  <si>
    <t>ОП.01</t>
  </si>
  <si>
    <t>ОП.02</t>
  </si>
  <si>
    <t>ОП.03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</si>
  <si>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</si>
  <si>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</si>
  <si>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</si>
  <si>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</si>
  <si>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</si>
  <si>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</si>
  <si>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</si>
  <si>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</si>
  <si>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</si>
  <si>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</si>
  <si>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</si>
  <si>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</si>
  <si>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</si>
  <si>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</si>
  <si>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</si>
  <si>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</si>
  <si>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</si>
  <si>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</si>
  <si>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</si>
  <si>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УП</t>
  </si>
  <si>
    <t>ПП</t>
  </si>
  <si>
    <t>ДОПОЛНИТЕЛЬНЫЕ</t>
  </si>
  <si>
    <t>ДЗ</t>
  </si>
  <si>
    <t>16 нед</t>
  </si>
  <si>
    <t>16 нед.</t>
  </si>
  <si>
    <t>23 нед</t>
  </si>
  <si>
    <t>21 нед.</t>
  </si>
  <si>
    <t>Охрана труда</t>
  </si>
  <si>
    <t>2 н.</t>
  </si>
  <si>
    <t>ПМ.03</t>
  </si>
  <si>
    <t>МДК.03.01</t>
  </si>
  <si>
    <t>Электротехника</t>
  </si>
  <si>
    <t>Материаловедение</t>
  </si>
  <si>
    <t>Слесарное дело и тенические измерения</t>
  </si>
  <si>
    <t>Устройство, техническое обслуживание и ремонт автомобилей</t>
  </si>
  <si>
    <t>ПМ.02</t>
  </si>
  <si>
    <t>МДК.02.01</t>
  </si>
  <si>
    <t>УП.02</t>
  </si>
  <si>
    <t>ПП.02</t>
  </si>
  <si>
    <t>Теоретическая подготовка водителей автомобилей категории "В" и «С»</t>
  </si>
  <si>
    <t>Заправка транспортных средств горючими и смазочными материалами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</si>
  <si>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</si>
  <si>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</si>
  <si>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</si>
  <si>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Транспортировка грузов и перевозка пассажиров</t>
  </si>
  <si>
    <t>Техническое обслуживание и ремонт автотранспорта</t>
  </si>
  <si>
    <t>Э(к)</t>
  </si>
  <si>
    <t xml:space="preserve"> </t>
  </si>
  <si>
    <t>ОП.04</t>
  </si>
  <si>
    <t>УП.03</t>
  </si>
  <si>
    <t>ПП.03</t>
  </si>
  <si>
    <t>Э</t>
  </si>
  <si>
    <t>З</t>
  </si>
  <si>
    <t>-,Зк</t>
  </si>
  <si>
    <t>З,ДЗ</t>
  </si>
  <si>
    <t>-,Эк1</t>
  </si>
  <si>
    <t>Э(к)к2</t>
  </si>
  <si>
    <t>1 н.</t>
  </si>
  <si>
    <t>ТД</t>
  </si>
  <si>
    <t>2</t>
  </si>
  <si>
    <t>6</t>
  </si>
  <si>
    <t>3</t>
  </si>
  <si>
    <t>План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основной профессиональной образовательной программы среднего профессионального образования                                                                                                   программы подготовки квалифицированных рабочих, служащих по профессии 23.01.03 Автомеханик                                                                                                                                                                                                                                                                                                                                                                                                                                                                                         (2017-2018 уч.годы)</t>
  </si>
  <si>
    <t>1</t>
  </si>
  <si>
    <t>Государственная итоговая аттестация с 22.06.2018 г  по 28.06.2018 г:                                                             защита выпускной квалификационной работы по ПМ.01 Устройство, техническое обслуживание и ремонт автомобилей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</si>
</sst>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 Cyr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justify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justify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left" vertical="top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5" fillId="33" borderId="2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left" vertical="top" wrapText="1"/>
    </xf>
    <xf numFmtId="49" fontId="3" fillId="36" borderId="46" xfId="0" applyNumberFormat="1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42" applyNumberFormat="1" applyFont="1" applyFill="1" applyBorder="1" applyAlignment="1" applyProtection="1">
      <alignment horizontal="center" vertical="top" wrapText="1"/>
      <protection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tabSelected="1" view="pageLayout" zoomScale="80" zoomScaleSheetLayoutView="110" zoomScalePageLayoutView="80" workbookViewId="0" topLeftCell="B1">
      <selection activeCell="I53" sqref="I53"/>
    </sheetView>
  </sheetViews>
  <sheetFormatPr defaultColWidth="11.625" defaultRowHeight="12.75"/>
  <cols>
    <col min="1" max="1" width="10.25390625" style="0" customWidth="1"/>
    <col min="2" max="2" width="16.875" style="0" customWidth="1"/>
    <col min="3" max="3" width="11.625" style="32" customWidth="1"/>
    <col min="4" max="4" width="65.75390625" style="33" customWidth="1"/>
    <col min="5" max="5" width="12.375" style="33" customWidth="1"/>
    <col min="6" max="6" width="9.125" style="33" customWidth="1"/>
    <col min="7" max="7" width="7.75390625" style="33" hidden="1" customWidth="1"/>
    <col min="8" max="8" width="10.125" style="33" customWidth="1"/>
    <col min="9" max="9" width="10.25390625" style="33" customWidth="1"/>
    <col min="10" max="10" width="8.375" style="33" hidden="1" customWidth="1"/>
    <col min="11" max="11" width="10.875" style="33" customWidth="1"/>
    <col min="12" max="12" width="10.625" style="0" customWidth="1"/>
    <col min="13" max="13" width="9.875" style="0" customWidth="1"/>
    <col min="14" max="14" width="9.375" style="33" hidden="1" customWidth="1"/>
    <col min="15" max="15" width="10.25390625" style="33" hidden="1" customWidth="1"/>
    <col min="16" max="16" width="9.875" style="33" hidden="1" customWidth="1"/>
    <col min="17" max="17" width="8.75390625" style="33" hidden="1" customWidth="1"/>
    <col min="18" max="18" width="7.625" style="0" customWidth="1"/>
  </cols>
  <sheetData>
    <row r="1" spans="1:17" s="1" customFormat="1" ht="62.25" customHeight="1" thickBot="1">
      <c r="A1" s="42"/>
      <c r="B1" s="42"/>
      <c r="C1" s="155" t="s">
        <v>90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1:18" s="1" customFormat="1" ht="16.5" customHeight="1" thickBot="1">
      <c r="A2" s="42"/>
      <c r="B2" s="42"/>
      <c r="C2" s="157" t="s">
        <v>0</v>
      </c>
      <c r="D2" s="160" t="s">
        <v>1</v>
      </c>
      <c r="E2" s="161" t="s">
        <v>2</v>
      </c>
      <c r="F2" s="162" t="s">
        <v>3</v>
      </c>
      <c r="G2" s="163"/>
      <c r="H2" s="163"/>
      <c r="I2" s="163"/>
      <c r="J2" s="163"/>
      <c r="K2" s="164"/>
      <c r="L2" s="165" t="s">
        <v>4</v>
      </c>
      <c r="M2" s="166"/>
      <c r="N2" s="166"/>
      <c r="O2" s="166"/>
      <c r="P2" s="166"/>
      <c r="Q2" s="166"/>
      <c r="R2" s="114"/>
    </row>
    <row r="3" spans="3:18" ht="17.25" customHeight="1" thickBot="1">
      <c r="C3" s="158"/>
      <c r="D3" s="160"/>
      <c r="E3" s="161"/>
      <c r="F3" s="167" t="s">
        <v>5</v>
      </c>
      <c r="G3" s="169"/>
      <c r="H3" s="171" t="s">
        <v>6</v>
      </c>
      <c r="I3" s="173" t="s">
        <v>7</v>
      </c>
      <c r="J3" s="160"/>
      <c r="K3" s="160"/>
      <c r="L3" s="174" t="s">
        <v>8</v>
      </c>
      <c r="M3" s="175"/>
      <c r="N3" s="176" t="s">
        <v>9</v>
      </c>
      <c r="O3" s="177"/>
      <c r="P3" s="178" t="s">
        <v>10</v>
      </c>
      <c r="Q3" s="177"/>
      <c r="R3" s="42"/>
    </row>
    <row r="4" spans="3:17" ht="12.75" customHeight="1" thickBot="1">
      <c r="C4" s="158"/>
      <c r="D4" s="160"/>
      <c r="E4" s="161"/>
      <c r="F4" s="168"/>
      <c r="G4" s="170"/>
      <c r="H4" s="172"/>
      <c r="I4" s="179" t="s">
        <v>11</v>
      </c>
      <c r="J4" s="170"/>
      <c r="K4" s="172" t="s">
        <v>12</v>
      </c>
      <c r="L4" s="52" t="s">
        <v>13</v>
      </c>
      <c r="M4" s="53" t="s">
        <v>14</v>
      </c>
      <c r="N4" s="50" t="s">
        <v>15</v>
      </c>
      <c r="O4" s="51" t="s">
        <v>16</v>
      </c>
      <c r="P4" s="50" t="s">
        <v>17</v>
      </c>
      <c r="Q4" s="51" t="s">
        <v>18</v>
      </c>
    </row>
    <row r="5" spans="3:17" ht="15.75" thickBot="1">
      <c r="C5" s="159"/>
      <c r="D5" s="160"/>
      <c r="E5" s="161"/>
      <c r="F5" s="168"/>
      <c r="G5" s="170"/>
      <c r="H5" s="172"/>
      <c r="I5" s="179"/>
      <c r="J5" s="170"/>
      <c r="K5" s="172"/>
      <c r="L5" s="54" t="s">
        <v>19</v>
      </c>
      <c r="M5" s="55" t="s">
        <v>54</v>
      </c>
      <c r="N5" s="56" t="s">
        <v>51</v>
      </c>
      <c r="O5" s="57" t="s">
        <v>53</v>
      </c>
      <c r="P5" s="56" t="s">
        <v>52</v>
      </c>
      <c r="Q5" s="57" t="s">
        <v>54</v>
      </c>
    </row>
    <row r="6" spans="3:17" ht="15" hidden="1" thickBot="1">
      <c r="C6" s="180" t="s">
        <v>75</v>
      </c>
      <c r="D6" s="181"/>
      <c r="E6" s="24"/>
      <c r="F6" s="20">
        <f>SUM(F7,F15,F23)</f>
        <v>0</v>
      </c>
      <c r="G6" s="19">
        <f>SUM(G7,G15,G23)</f>
        <v>0</v>
      </c>
      <c r="H6" s="21">
        <f>SUM(H7,H15,H23)</f>
        <v>0</v>
      </c>
      <c r="I6" s="38">
        <f>SUM(I7,I15,I23)</f>
        <v>0</v>
      </c>
      <c r="J6" s="19">
        <f>SUM(L6:Q6)</f>
        <v>0</v>
      </c>
      <c r="K6" s="21">
        <f aca="true" t="shared" si="0" ref="K6:Q6">SUM(K7,K15,K23)</f>
        <v>0</v>
      </c>
      <c r="L6" s="20">
        <f t="shared" si="0"/>
        <v>0</v>
      </c>
      <c r="M6" s="21">
        <f t="shared" si="0"/>
        <v>0</v>
      </c>
      <c r="N6" s="20">
        <f t="shared" si="0"/>
        <v>0</v>
      </c>
      <c r="O6" s="21">
        <f t="shared" si="0"/>
        <v>0</v>
      </c>
      <c r="P6" s="20">
        <f t="shared" si="0"/>
        <v>0</v>
      </c>
      <c r="Q6" s="21">
        <f t="shared" si="0"/>
        <v>0</v>
      </c>
    </row>
    <row r="7" spans="3:17" ht="18.75" customHeight="1" hidden="1" thickBot="1">
      <c r="C7" s="180"/>
      <c r="D7" s="181"/>
      <c r="E7" s="24"/>
      <c r="F7" s="22">
        <f aca="true" t="shared" si="1" ref="F7:Q7">SUM(F8:F14)</f>
        <v>0</v>
      </c>
      <c r="G7" s="23">
        <f t="shared" si="1"/>
        <v>0</v>
      </c>
      <c r="H7" s="25">
        <f t="shared" si="1"/>
        <v>0</v>
      </c>
      <c r="I7" s="39">
        <f t="shared" si="1"/>
        <v>0</v>
      </c>
      <c r="J7" s="23">
        <f t="shared" si="1"/>
        <v>0</v>
      </c>
      <c r="K7" s="25">
        <f t="shared" si="1"/>
        <v>0</v>
      </c>
      <c r="L7" s="34">
        <f t="shared" si="1"/>
        <v>0</v>
      </c>
      <c r="M7" s="25">
        <f t="shared" si="1"/>
        <v>0</v>
      </c>
      <c r="N7" s="34">
        <f t="shared" si="1"/>
        <v>0</v>
      </c>
      <c r="O7" s="25">
        <f t="shared" si="1"/>
        <v>0</v>
      </c>
      <c r="P7" s="34">
        <f t="shared" si="1"/>
        <v>0</v>
      </c>
      <c r="Q7" s="25">
        <f t="shared" si="1"/>
        <v>0</v>
      </c>
    </row>
    <row r="8" spans="3:17" ht="21" customHeight="1" hidden="1">
      <c r="C8" s="58"/>
      <c r="D8" s="44"/>
      <c r="E8" s="59"/>
      <c r="F8" s="60"/>
      <c r="G8" s="61"/>
      <c r="H8" s="62"/>
      <c r="I8" s="63"/>
      <c r="J8" s="61"/>
      <c r="K8" s="62"/>
      <c r="L8" s="60"/>
      <c r="M8" s="62"/>
      <c r="N8" s="60"/>
      <c r="O8" s="62"/>
      <c r="P8" s="60"/>
      <c r="Q8" s="62"/>
    </row>
    <row r="9" spans="3:17" ht="21.75" customHeight="1" hidden="1">
      <c r="C9" s="58"/>
      <c r="D9" s="44"/>
      <c r="E9" s="59"/>
      <c r="F9" s="60"/>
      <c r="G9" s="61"/>
      <c r="H9" s="62"/>
      <c r="I9" s="63"/>
      <c r="J9" s="61"/>
      <c r="K9" s="62"/>
      <c r="L9" s="60"/>
      <c r="M9" s="62"/>
      <c r="N9" s="60"/>
      <c r="O9" s="62"/>
      <c r="P9" s="60"/>
      <c r="Q9" s="62"/>
    </row>
    <row r="10" spans="3:17" ht="15.75" customHeight="1" hidden="1">
      <c r="C10" s="64"/>
      <c r="D10" s="13"/>
      <c r="E10" s="59"/>
      <c r="F10" s="65"/>
      <c r="G10" s="66"/>
      <c r="H10" s="67"/>
      <c r="I10" s="68"/>
      <c r="J10" s="66"/>
      <c r="K10" s="67"/>
      <c r="L10" s="65"/>
      <c r="M10" s="67"/>
      <c r="N10" s="65"/>
      <c r="O10" s="67"/>
      <c r="P10" s="65"/>
      <c r="Q10" s="67"/>
    </row>
    <row r="11" spans="3:17" ht="31.5" customHeight="1" hidden="1">
      <c r="C11" s="64"/>
      <c r="D11" s="13"/>
      <c r="E11" s="59"/>
      <c r="F11" s="65"/>
      <c r="G11" s="66"/>
      <c r="H11" s="67"/>
      <c r="I11" s="68"/>
      <c r="J11" s="66"/>
      <c r="K11" s="67"/>
      <c r="L11" s="65"/>
      <c r="M11" s="67"/>
      <c r="N11" s="65"/>
      <c r="O11" s="67"/>
      <c r="P11" s="65"/>
      <c r="Q11" s="67"/>
    </row>
    <row r="12" spans="3:19" ht="15" hidden="1">
      <c r="C12" s="64"/>
      <c r="D12" s="13"/>
      <c r="E12" s="69"/>
      <c r="F12" s="65"/>
      <c r="G12" s="66"/>
      <c r="H12" s="67"/>
      <c r="I12" s="68"/>
      <c r="J12" s="66"/>
      <c r="K12" s="67"/>
      <c r="L12" s="65"/>
      <c r="M12" s="67"/>
      <c r="N12" s="65"/>
      <c r="O12" s="67"/>
      <c r="P12" s="65"/>
      <c r="Q12" s="67"/>
      <c r="S12" t="s">
        <v>75</v>
      </c>
    </row>
    <row r="13" spans="3:17" ht="21" customHeight="1" hidden="1">
      <c r="C13" s="64"/>
      <c r="D13" s="13"/>
      <c r="E13" s="69"/>
      <c r="F13" s="65"/>
      <c r="G13" s="66"/>
      <c r="H13" s="67"/>
      <c r="I13" s="68"/>
      <c r="J13" s="66"/>
      <c r="K13" s="67"/>
      <c r="L13" s="65"/>
      <c r="M13" s="67"/>
      <c r="N13" s="65"/>
      <c r="O13" s="67"/>
      <c r="P13" s="65"/>
      <c r="Q13" s="67"/>
    </row>
    <row r="14" spans="3:20" ht="20.25" customHeight="1" hidden="1" thickBot="1">
      <c r="C14" s="70"/>
      <c r="D14" s="71"/>
      <c r="E14" s="59"/>
      <c r="F14" s="72"/>
      <c r="G14" s="73"/>
      <c r="H14" s="74"/>
      <c r="I14" s="75"/>
      <c r="J14" s="73"/>
      <c r="K14" s="74"/>
      <c r="L14" s="72"/>
      <c r="M14" s="74"/>
      <c r="N14" s="72"/>
      <c r="O14" s="74"/>
      <c r="P14" s="72"/>
      <c r="Q14" s="74"/>
      <c r="T14" t="s">
        <v>20</v>
      </c>
    </row>
    <row r="15" spans="3:17" ht="19.5" customHeight="1" hidden="1" thickBot="1">
      <c r="C15" s="180"/>
      <c r="D15" s="181"/>
      <c r="E15" s="76"/>
      <c r="F15" s="22">
        <f aca="true" t="shared" si="2" ref="F15:Q15">SUM(F16:F22)</f>
        <v>0</v>
      </c>
      <c r="G15" s="23">
        <f t="shared" si="2"/>
        <v>0</v>
      </c>
      <c r="H15" s="25">
        <f t="shared" si="2"/>
        <v>0</v>
      </c>
      <c r="I15" s="39">
        <f t="shared" si="2"/>
        <v>0</v>
      </c>
      <c r="J15" s="23">
        <f>SUM(L15:Q15)</f>
        <v>0</v>
      </c>
      <c r="K15" s="25">
        <f t="shared" si="2"/>
        <v>0</v>
      </c>
      <c r="L15" s="34">
        <f t="shared" si="2"/>
        <v>0</v>
      </c>
      <c r="M15" s="25">
        <f t="shared" si="2"/>
        <v>0</v>
      </c>
      <c r="N15" s="34">
        <f t="shared" si="2"/>
        <v>0</v>
      </c>
      <c r="O15" s="25">
        <f t="shared" si="2"/>
        <v>0</v>
      </c>
      <c r="P15" s="34">
        <f t="shared" si="2"/>
        <v>0</v>
      </c>
      <c r="Q15" s="25">
        <f t="shared" si="2"/>
        <v>0</v>
      </c>
    </row>
    <row r="16" spans="3:17" ht="18" customHeight="1" hidden="1">
      <c r="C16" s="58"/>
      <c r="D16" s="44"/>
      <c r="E16" s="45"/>
      <c r="F16" s="60"/>
      <c r="G16" s="61"/>
      <c r="H16" s="62"/>
      <c r="I16" s="63"/>
      <c r="J16" s="61"/>
      <c r="K16" s="62"/>
      <c r="L16" s="60"/>
      <c r="M16" s="62"/>
      <c r="N16" s="60"/>
      <c r="O16" s="62"/>
      <c r="P16" s="60"/>
      <c r="Q16" s="62"/>
    </row>
    <row r="17" spans="3:17" ht="15" hidden="1">
      <c r="C17" s="64"/>
      <c r="D17" s="13"/>
      <c r="E17" s="3"/>
      <c r="F17" s="65"/>
      <c r="G17" s="66"/>
      <c r="H17" s="67"/>
      <c r="I17" s="68"/>
      <c r="J17" s="66"/>
      <c r="K17" s="67"/>
      <c r="L17" s="65"/>
      <c r="M17" s="67"/>
      <c r="N17" s="65"/>
      <c r="O17" s="67"/>
      <c r="P17" s="65"/>
      <c r="Q17" s="67"/>
    </row>
    <row r="18" spans="3:17" ht="15" hidden="1">
      <c r="C18" s="64"/>
      <c r="D18" s="13"/>
      <c r="E18" s="69"/>
      <c r="F18" s="65"/>
      <c r="G18" s="66"/>
      <c r="H18" s="67"/>
      <c r="I18" s="68"/>
      <c r="J18" s="66"/>
      <c r="K18" s="67"/>
      <c r="L18" s="65"/>
      <c r="M18" s="67"/>
      <c r="N18" s="65"/>
      <c r="O18" s="67"/>
      <c r="P18" s="65"/>
      <c r="Q18" s="67"/>
    </row>
    <row r="19" spans="3:21" ht="17.25" customHeight="1" hidden="1">
      <c r="C19" s="64"/>
      <c r="D19" s="13"/>
      <c r="E19" s="69"/>
      <c r="F19" s="65"/>
      <c r="G19" s="66"/>
      <c r="H19" s="67"/>
      <c r="I19" s="68"/>
      <c r="J19" s="66"/>
      <c r="K19" s="67"/>
      <c r="L19" s="65"/>
      <c r="M19" s="67"/>
      <c r="N19" s="65"/>
      <c r="O19" s="67"/>
      <c r="P19" s="65"/>
      <c r="Q19" s="67"/>
      <c r="U19" t="s">
        <v>20</v>
      </c>
    </row>
    <row r="20" spans="3:17" ht="15" hidden="1">
      <c r="C20" s="64"/>
      <c r="D20" s="13"/>
      <c r="E20" s="69"/>
      <c r="F20" s="65"/>
      <c r="G20" s="66"/>
      <c r="H20" s="67"/>
      <c r="I20" s="68"/>
      <c r="J20" s="66"/>
      <c r="K20" s="67"/>
      <c r="L20" s="65"/>
      <c r="M20" s="67"/>
      <c r="N20" s="65"/>
      <c r="O20" s="67"/>
      <c r="P20" s="65"/>
      <c r="Q20" s="67"/>
    </row>
    <row r="21" spans="3:17" ht="15" hidden="1">
      <c r="C21" s="70"/>
      <c r="D21" s="71"/>
      <c r="E21" s="77"/>
      <c r="F21" s="72"/>
      <c r="G21" s="73"/>
      <c r="H21" s="74"/>
      <c r="I21" s="75"/>
      <c r="J21" s="73"/>
      <c r="K21" s="74"/>
      <c r="L21" s="72"/>
      <c r="M21" s="78"/>
      <c r="N21" s="72"/>
      <c r="O21" s="74"/>
      <c r="P21" s="72"/>
      <c r="Q21" s="74"/>
    </row>
    <row r="22" spans="3:17" ht="15.75" hidden="1" thickBot="1">
      <c r="C22" s="79"/>
      <c r="D22" s="80"/>
      <c r="E22" s="81"/>
      <c r="F22" s="82"/>
      <c r="G22" s="83"/>
      <c r="H22" s="84"/>
      <c r="I22" s="85"/>
      <c r="J22" s="83"/>
      <c r="K22" s="84"/>
      <c r="L22" s="82"/>
      <c r="M22" s="84"/>
      <c r="N22" s="82"/>
      <c r="O22" s="84"/>
      <c r="P22" s="82"/>
      <c r="Q22" s="84"/>
    </row>
    <row r="23" spans="3:17" ht="15.75" customHeight="1" hidden="1" thickBot="1">
      <c r="C23" s="180" t="s">
        <v>49</v>
      </c>
      <c r="D23" s="181"/>
      <c r="E23" s="76"/>
      <c r="F23" s="22">
        <f>SUM(F24:F28)</f>
        <v>0</v>
      </c>
      <c r="G23" s="23">
        <f>SUM(G24:G28)</f>
        <v>0</v>
      </c>
      <c r="H23" s="25">
        <f>SUM(H24:H28)</f>
        <v>0</v>
      </c>
      <c r="I23" s="39">
        <f>SUM(I24:I28)</f>
        <v>0</v>
      </c>
      <c r="J23" s="23">
        <f>SUM(L24:Q28)</f>
        <v>0</v>
      </c>
      <c r="K23" s="25">
        <f aca="true" t="shared" si="3" ref="K23:Q23">SUM(K24:K28)</f>
        <v>0</v>
      </c>
      <c r="L23" s="34">
        <f t="shared" si="3"/>
        <v>0</v>
      </c>
      <c r="M23" s="25">
        <f t="shared" si="3"/>
        <v>0</v>
      </c>
      <c r="N23" s="34">
        <f t="shared" si="3"/>
        <v>0</v>
      </c>
      <c r="O23" s="25">
        <f t="shared" si="3"/>
        <v>0</v>
      </c>
      <c r="P23" s="34">
        <f t="shared" si="3"/>
        <v>0</v>
      </c>
      <c r="Q23" s="25">
        <f t="shared" si="3"/>
        <v>0</v>
      </c>
    </row>
    <row r="24" spans="3:17" ht="17.25" customHeight="1" hidden="1">
      <c r="C24" s="86"/>
      <c r="D24" s="44"/>
      <c r="E24" s="59"/>
      <c r="F24" s="60"/>
      <c r="G24" s="61"/>
      <c r="H24" s="62"/>
      <c r="I24" s="63"/>
      <c r="J24" s="61"/>
      <c r="K24" s="62"/>
      <c r="L24" s="60"/>
      <c r="M24" s="62"/>
      <c r="N24" s="60"/>
      <c r="O24" s="62"/>
      <c r="P24" s="60"/>
      <c r="Q24" s="62"/>
    </row>
    <row r="25" spans="3:17" ht="17.25" customHeight="1" hidden="1">
      <c r="C25" s="13"/>
      <c r="D25" s="13"/>
      <c r="E25" s="69"/>
      <c r="F25" s="65"/>
      <c r="G25" s="66"/>
      <c r="H25" s="67"/>
      <c r="I25" s="68"/>
      <c r="J25" s="66"/>
      <c r="K25" s="67"/>
      <c r="L25" s="65"/>
      <c r="M25" s="67"/>
      <c r="N25" s="65"/>
      <c r="O25" s="67"/>
      <c r="P25" s="65"/>
      <c r="Q25" s="67"/>
    </row>
    <row r="26" spans="3:17" ht="21.75" customHeight="1" hidden="1">
      <c r="C26" s="13"/>
      <c r="D26" s="13"/>
      <c r="E26" s="69"/>
      <c r="F26" s="65"/>
      <c r="G26" s="66"/>
      <c r="H26" s="67"/>
      <c r="I26" s="68"/>
      <c r="J26" s="66"/>
      <c r="K26" s="67"/>
      <c r="L26" s="65"/>
      <c r="M26" s="67"/>
      <c r="N26" s="65"/>
      <c r="O26" s="67"/>
      <c r="P26" s="65"/>
      <c r="Q26" s="67"/>
    </row>
    <row r="27" spans="3:17" ht="18" customHeight="1" hidden="1">
      <c r="C27" s="71"/>
      <c r="D27" s="71"/>
      <c r="E27" s="77"/>
      <c r="F27" s="72"/>
      <c r="G27" s="73"/>
      <c r="H27" s="74"/>
      <c r="I27" s="75"/>
      <c r="J27" s="73"/>
      <c r="K27" s="74"/>
      <c r="L27" s="72"/>
      <c r="M27" s="74"/>
      <c r="N27" s="72"/>
      <c r="O27" s="74"/>
      <c r="P27" s="72"/>
      <c r="Q27" s="74"/>
    </row>
    <row r="28" spans="3:17" ht="22.5" customHeight="1" hidden="1" thickBot="1">
      <c r="C28" s="80"/>
      <c r="D28" s="80"/>
      <c r="E28" s="81"/>
      <c r="F28" s="72"/>
      <c r="G28" s="83"/>
      <c r="H28" s="84"/>
      <c r="I28" s="75"/>
      <c r="J28" s="83"/>
      <c r="K28" s="84"/>
      <c r="L28" s="82"/>
      <c r="M28" s="84"/>
      <c r="N28" s="82"/>
      <c r="O28" s="84"/>
      <c r="P28" s="82"/>
      <c r="Q28" s="84"/>
    </row>
    <row r="29" spans="3:17" ht="18" customHeight="1" thickBot="1">
      <c r="C29" s="117" t="s">
        <v>23</v>
      </c>
      <c r="D29" s="117" t="s">
        <v>24</v>
      </c>
      <c r="E29" s="118"/>
      <c r="F29" s="119">
        <f aca="true" t="shared" si="4" ref="F29:M29">SUM(F30:F34)</f>
        <v>232</v>
      </c>
      <c r="G29" s="120">
        <f t="shared" si="4"/>
        <v>232</v>
      </c>
      <c r="H29" s="121">
        <f t="shared" si="4"/>
        <v>64</v>
      </c>
      <c r="I29" s="122">
        <f t="shared" si="4"/>
        <v>168</v>
      </c>
      <c r="J29" s="120">
        <f>SUM(L29:Q29)</f>
        <v>168</v>
      </c>
      <c r="K29" s="121">
        <f t="shared" si="4"/>
        <v>68</v>
      </c>
      <c r="L29" s="119">
        <f t="shared" si="4"/>
        <v>168</v>
      </c>
      <c r="M29" s="121">
        <f t="shared" si="4"/>
        <v>0</v>
      </c>
      <c r="N29" s="22"/>
      <c r="O29" s="25"/>
      <c r="P29" s="22"/>
      <c r="Q29" s="25"/>
    </row>
    <row r="30" spans="3:17" ht="15.75" customHeight="1">
      <c r="C30" s="7" t="s">
        <v>25</v>
      </c>
      <c r="D30" s="8" t="s">
        <v>59</v>
      </c>
      <c r="E30" s="3" t="s">
        <v>79</v>
      </c>
      <c r="F30" s="65">
        <f>SUM(I30,H30)</f>
        <v>70</v>
      </c>
      <c r="G30" s="66">
        <v>70</v>
      </c>
      <c r="H30" s="67">
        <v>16</v>
      </c>
      <c r="I30" s="68">
        <f>SUM(L30:Q30)</f>
        <v>54</v>
      </c>
      <c r="J30" s="66">
        <v>54</v>
      </c>
      <c r="K30" s="67">
        <v>17</v>
      </c>
      <c r="L30" s="115">
        <v>54</v>
      </c>
      <c r="M30" s="67"/>
      <c r="N30" s="65"/>
      <c r="O30" s="67"/>
      <c r="P30" s="65"/>
      <c r="Q30" s="87"/>
    </row>
    <row r="31" spans="3:17" ht="16.5" customHeight="1">
      <c r="C31" s="9" t="s">
        <v>26</v>
      </c>
      <c r="D31" s="10" t="s">
        <v>55</v>
      </c>
      <c r="E31" s="3" t="s">
        <v>50</v>
      </c>
      <c r="F31" s="65">
        <f>SUM(I31,H31)</f>
        <v>52</v>
      </c>
      <c r="G31" s="66">
        <v>52</v>
      </c>
      <c r="H31" s="67">
        <v>16</v>
      </c>
      <c r="I31" s="68">
        <f>SUM(L31:Q31)</f>
        <v>36</v>
      </c>
      <c r="J31" s="66">
        <v>36</v>
      </c>
      <c r="K31" s="67">
        <v>10</v>
      </c>
      <c r="L31" s="65">
        <v>36</v>
      </c>
      <c r="M31" s="67"/>
      <c r="N31" s="65"/>
      <c r="O31" s="67"/>
      <c r="P31" s="65"/>
      <c r="Q31" s="87"/>
    </row>
    <row r="32" spans="3:17" ht="16.5" customHeight="1">
      <c r="C32" s="9" t="s">
        <v>27</v>
      </c>
      <c r="D32" s="10" t="s">
        <v>60</v>
      </c>
      <c r="E32" s="3" t="s">
        <v>50</v>
      </c>
      <c r="F32" s="65">
        <f>SUM(I32,H32)</f>
        <v>64</v>
      </c>
      <c r="G32" s="66">
        <v>64</v>
      </c>
      <c r="H32" s="67">
        <v>18</v>
      </c>
      <c r="I32" s="68">
        <f>SUM(L32:Q32)</f>
        <v>46</v>
      </c>
      <c r="J32" s="66">
        <v>46</v>
      </c>
      <c r="K32" s="67">
        <v>17</v>
      </c>
      <c r="L32" s="65">
        <v>46</v>
      </c>
      <c r="M32" s="67"/>
      <c r="N32" s="65"/>
      <c r="O32" s="67"/>
      <c r="P32" s="65"/>
      <c r="Q32" s="87"/>
    </row>
    <row r="33" spans="3:17" ht="23.25" customHeight="1" hidden="1">
      <c r="C33" s="9"/>
      <c r="D33" s="10"/>
      <c r="E33" s="3" t="s">
        <v>41</v>
      </c>
      <c r="F33" s="65">
        <f>SUM(I33,H33)</f>
        <v>0</v>
      </c>
      <c r="G33" s="66">
        <v>0</v>
      </c>
      <c r="H33" s="67">
        <v>0</v>
      </c>
      <c r="I33" s="68">
        <f>SUM(L33:Q33)</f>
        <v>0</v>
      </c>
      <c r="J33" s="66">
        <v>0</v>
      </c>
      <c r="K33" s="67"/>
      <c r="L33" s="65"/>
      <c r="M33" s="67"/>
      <c r="N33" s="65"/>
      <c r="O33" s="67"/>
      <c r="P33" s="65"/>
      <c r="Q33" s="87"/>
    </row>
    <row r="34" spans="3:17" ht="16.5" customHeight="1" thickBot="1">
      <c r="C34" s="11" t="s">
        <v>76</v>
      </c>
      <c r="D34" s="12" t="s">
        <v>28</v>
      </c>
      <c r="E34" s="3" t="str">
        <f>E32</f>
        <v>ДЗ</v>
      </c>
      <c r="F34" s="65">
        <f>SUM(I34,H34)</f>
        <v>46</v>
      </c>
      <c r="G34" s="66">
        <v>46</v>
      </c>
      <c r="H34" s="67">
        <v>14</v>
      </c>
      <c r="I34" s="68">
        <f>SUM(L34:Q34)</f>
        <v>32</v>
      </c>
      <c r="J34" s="66">
        <v>32</v>
      </c>
      <c r="K34" s="67">
        <v>24</v>
      </c>
      <c r="L34" s="65">
        <v>32</v>
      </c>
      <c r="M34" s="67"/>
      <c r="N34" s="65"/>
      <c r="O34" s="67"/>
      <c r="P34" s="65"/>
      <c r="Q34" s="87"/>
    </row>
    <row r="35" spans="3:17" ht="14.25">
      <c r="C35" s="140" t="s">
        <v>29</v>
      </c>
      <c r="D35" s="140" t="s">
        <v>30</v>
      </c>
      <c r="E35" s="141"/>
      <c r="F35" s="142">
        <f>SUM(F36,F40,F41,F44,F4,F49,F50)</f>
        <v>1452</v>
      </c>
      <c r="G35" s="143">
        <f>SUM(G36,G40,G41,G44,G4,G49,G50)</f>
        <v>1452</v>
      </c>
      <c r="H35" s="144">
        <f>SUM(H36,H40,H41,H44,H4,H49,H50)</f>
        <v>256</v>
      </c>
      <c r="I35" s="145">
        <f>SUM(I36,I40,I41,I44,I49,I50)</f>
        <v>1196</v>
      </c>
      <c r="J35" s="145">
        <f>SUM(J36,J40,J41,J44,J49,J50)</f>
        <v>1196</v>
      </c>
      <c r="K35" s="144">
        <f>SUM(K36,K40,K41,K44,K4,K49,K50)</f>
        <v>857</v>
      </c>
      <c r="L35" s="143">
        <f>SUM(L36,L40,L41,L44,L4,L49,L50)</f>
        <v>416</v>
      </c>
      <c r="M35" s="144">
        <f>SUM(M36,M40,M41,M44,M4,M49,M50)</f>
        <v>780</v>
      </c>
      <c r="N35" s="35"/>
      <c r="O35" s="27"/>
      <c r="P35" s="35"/>
      <c r="Q35" s="27"/>
    </row>
    <row r="36" spans="3:17" ht="18" customHeight="1" thickBot="1">
      <c r="C36" s="146" t="s">
        <v>31</v>
      </c>
      <c r="D36" s="147" t="s">
        <v>32</v>
      </c>
      <c r="E36" s="148"/>
      <c r="F36" s="149">
        <f aca="true" t="shared" si="5" ref="F36:M36">SUM(F37,F42,F46)</f>
        <v>768</v>
      </c>
      <c r="G36" s="150">
        <f t="shared" si="5"/>
        <v>768</v>
      </c>
      <c r="H36" s="151">
        <f t="shared" si="5"/>
        <v>256</v>
      </c>
      <c r="I36" s="152">
        <f t="shared" si="5"/>
        <v>512</v>
      </c>
      <c r="J36" s="150">
        <f t="shared" si="5"/>
        <v>512</v>
      </c>
      <c r="K36" s="151">
        <f t="shared" si="5"/>
        <v>173</v>
      </c>
      <c r="L36" s="153">
        <f t="shared" si="5"/>
        <v>290</v>
      </c>
      <c r="M36" s="154">
        <f t="shared" si="5"/>
        <v>222</v>
      </c>
      <c r="N36" s="36"/>
      <c r="O36" s="28"/>
      <c r="P36" s="36"/>
      <c r="Q36" s="28"/>
    </row>
    <row r="37" spans="3:17" ht="17.25" customHeight="1">
      <c r="C37" s="132" t="s">
        <v>33</v>
      </c>
      <c r="D37" s="133" t="s">
        <v>73</v>
      </c>
      <c r="E37" s="134" t="s">
        <v>84</v>
      </c>
      <c r="F37" s="135">
        <f aca="true" t="shared" si="6" ref="F37:M37">SUM(F38:F39)</f>
        <v>380</v>
      </c>
      <c r="G37" s="136">
        <f t="shared" si="6"/>
        <v>380</v>
      </c>
      <c r="H37" s="137">
        <f t="shared" si="6"/>
        <v>134</v>
      </c>
      <c r="I37" s="138">
        <f t="shared" si="6"/>
        <v>246</v>
      </c>
      <c r="J37" s="139">
        <f t="shared" si="6"/>
        <v>246</v>
      </c>
      <c r="K37" s="137">
        <f t="shared" si="6"/>
        <v>74</v>
      </c>
      <c r="L37" s="135">
        <f t="shared" si="6"/>
        <v>116</v>
      </c>
      <c r="M37" s="137">
        <f t="shared" si="6"/>
        <v>130</v>
      </c>
      <c r="N37" s="30"/>
      <c r="O37" s="31"/>
      <c r="P37" s="30"/>
      <c r="Q37" s="31"/>
    </row>
    <row r="38" spans="3:17" ht="18.75" customHeight="1">
      <c r="C38" s="13" t="s">
        <v>34</v>
      </c>
      <c r="D38" s="15" t="s">
        <v>61</v>
      </c>
      <c r="E38" s="3" t="s">
        <v>22</v>
      </c>
      <c r="F38" s="65">
        <f>SUM(I38,H38)</f>
        <v>54</v>
      </c>
      <c r="G38" s="66">
        <v>54</v>
      </c>
      <c r="H38" s="67">
        <v>18</v>
      </c>
      <c r="I38" s="68">
        <f>SUM(L38:Q38)</f>
        <v>36</v>
      </c>
      <c r="J38" s="66">
        <v>36</v>
      </c>
      <c r="K38" s="67">
        <v>18</v>
      </c>
      <c r="L38" s="65">
        <v>36</v>
      </c>
      <c r="M38" s="67"/>
      <c r="N38" s="65"/>
      <c r="O38" s="67"/>
      <c r="P38" s="65"/>
      <c r="Q38" s="87"/>
    </row>
    <row r="39" spans="3:17" ht="12.75" customHeight="1">
      <c r="C39" s="13" t="s">
        <v>35</v>
      </c>
      <c r="D39" s="14" t="s">
        <v>62</v>
      </c>
      <c r="E39" s="3" t="s">
        <v>83</v>
      </c>
      <c r="F39" s="88">
        <f>SUM(I39,H39)</f>
        <v>326</v>
      </c>
      <c r="G39" s="89">
        <v>326</v>
      </c>
      <c r="H39" s="87">
        <v>116</v>
      </c>
      <c r="I39" s="68">
        <f>SUM(L39:Q39)</f>
        <v>210</v>
      </c>
      <c r="J39" s="66">
        <v>210</v>
      </c>
      <c r="K39" s="87">
        <v>56</v>
      </c>
      <c r="L39" s="88">
        <v>80</v>
      </c>
      <c r="M39" s="90">
        <v>130</v>
      </c>
      <c r="N39" s="88"/>
      <c r="O39" s="87"/>
      <c r="P39" s="88"/>
      <c r="Q39" s="87"/>
    </row>
    <row r="40" spans="3:17" ht="18" customHeight="1">
      <c r="C40" s="13" t="s">
        <v>36</v>
      </c>
      <c r="D40" s="13" t="s">
        <v>37</v>
      </c>
      <c r="E40" s="3" t="s">
        <v>22</v>
      </c>
      <c r="F40" s="88">
        <f>SUM(I40,H40)</f>
        <v>108</v>
      </c>
      <c r="G40" s="89">
        <v>108</v>
      </c>
      <c r="H40" s="87"/>
      <c r="I40" s="68">
        <f>SUM(L40:Q40)</f>
        <v>108</v>
      </c>
      <c r="J40" s="66">
        <v>108</v>
      </c>
      <c r="K40" s="87">
        <v>108</v>
      </c>
      <c r="L40" s="88">
        <v>90</v>
      </c>
      <c r="M40" s="87">
        <v>18</v>
      </c>
      <c r="N40" s="91"/>
      <c r="O40" s="92"/>
      <c r="P40" s="91"/>
      <c r="Q40" s="92"/>
    </row>
    <row r="41" spans="3:17" ht="17.25" customHeight="1">
      <c r="C41" s="13" t="s">
        <v>38</v>
      </c>
      <c r="D41" s="13" t="s">
        <v>39</v>
      </c>
      <c r="E41" s="3" t="s">
        <v>81</v>
      </c>
      <c r="F41" s="88">
        <f>SUM(I41,H41)</f>
        <v>288</v>
      </c>
      <c r="G41" s="89">
        <v>288</v>
      </c>
      <c r="H41" s="87"/>
      <c r="I41" s="68">
        <f>SUM(L41:Q41)</f>
        <v>288</v>
      </c>
      <c r="J41" s="66">
        <v>288</v>
      </c>
      <c r="K41" s="87">
        <v>288</v>
      </c>
      <c r="L41" s="88"/>
      <c r="M41" s="87">
        <v>288</v>
      </c>
      <c r="N41" s="91"/>
      <c r="O41" s="92"/>
      <c r="P41" s="91"/>
      <c r="Q41" s="92"/>
    </row>
    <row r="42" spans="3:17" ht="18.75" customHeight="1">
      <c r="C42" s="126" t="s">
        <v>63</v>
      </c>
      <c r="D42" s="126" t="s">
        <v>72</v>
      </c>
      <c r="E42" s="127" t="s">
        <v>74</v>
      </c>
      <c r="F42" s="128">
        <f aca="true" t="shared" si="7" ref="F42:K42">SUM(F43:F43)</f>
        <v>280</v>
      </c>
      <c r="G42" s="129">
        <f t="shared" si="7"/>
        <v>280</v>
      </c>
      <c r="H42" s="130">
        <f t="shared" si="7"/>
        <v>86</v>
      </c>
      <c r="I42" s="131">
        <f t="shared" si="7"/>
        <v>194</v>
      </c>
      <c r="J42" s="129">
        <f t="shared" si="7"/>
        <v>194</v>
      </c>
      <c r="K42" s="130">
        <f t="shared" si="7"/>
        <v>63</v>
      </c>
      <c r="L42" s="128">
        <f>SUM(L43)</f>
        <v>102</v>
      </c>
      <c r="M42" s="130">
        <f>SUM(M43)</f>
        <v>92</v>
      </c>
      <c r="N42" s="46"/>
      <c r="O42" s="47"/>
      <c r="P42" s="46"/>
      <c r="Q42" s="47"/>
    </row>
    <row r="43" spans="3:17" ht="18" customHeight="1">
      <c r="C43" s="13" t="s">
        <v>64</v>
      </c>
      <c r="D43" s="13" t="s">
        <v>67</v>
      </c>
      <c r="E43" s="3" t="s">
        <v>83</v>
      </c>
      <c r="F43" s="88">
        <f>SUM(I43,H43)</f>
        <v>280</v>
      </c>
      <c r="G43" s="89">
        <v>280</v>
      </c>
      <c r="H43" s="87">
        <v>86</v>
      </c>
      <c r="I43" s="68">
        <f>SUM(L43:Q43)</f>
        <v>194</v>
      </c>
      <c r="J43" s="66">
        <v>194</v>
      </c>
      <c r="K43" s="87">
        <v>63</v>
      </c>
      <c r="L43" s="88">
        <v>102</v>
      </c>
      <c r="M43" s="90">
        <v>92</v>
      </c>
      <c r="N43" s="93"/>
      <c r="O43" s="94"/>
      <c r="P43" s="93"/>
      <c r="Q43" s="94"/>
    </row>
    <row r="44" spans="3:17" ht="16.5" customHeight="1">
      <c r="C44" s="13" t="s">
        <v>65</v>
      </c>
      <c r="D44" s="13" t="s">
        <v>37</v>
      </c>
      <c r="E44" s="3" t="s">
        <v>22</v>
      </c>
      <c r="F44" s="88">
        <f>SUM(I44,H44)</f>
        <v>144</v>
      </c>
      <c r="G44" s="89">
        <v>144</v>
      </c>
      <c r="H44" s="87"/>
      <c r="I44" s="68">
        <f>SUM(L44:Q44)</f>
        <v>144</v>
      </c>
      <c r="J44" s="66">
        <v>144</v>
      </c>
      <c r="K44" s="87">
        <v>144</v>
      </c>
      <c r="L44" s="88">
        <v>36</v>
      </c>
      <c r="M44" s="87">
        <v>108</v>
      </c>
      <c r="N44" s="91"/>
      <c r="O44" s="92"/>
      <c r="P44" s="91"/>
      <c r="Q44" s="92"/>
    </row>
    <row r="45" spans="3:17" ht="17.25" customHeight="1">
      <c r="C45" s="13" t="s">
        <v>66</v>
      </c>
      <c r="D45" s="13" t="s">
        <v>40</v>
      </c>
      <c r="E45" s="3"/>
      <c r="F45" s="88"/>
      <c r="G45" s="89"/>
      <c r="H45" s="87"/>
      <c r="I45" s="68"/>
      <c r="J45" s="66"/>
      <c r="K45" s="87"/>
      <c r="L45" s="88"/>
      <c r="M45" s="87"/>
      <c r="N45" s="91"/>
      <c r="O45" s="92"/>
      <c r="P45" s="91"/>
      <c r="Q45" s="92"/>
    </row>
    <row r="46" spans="3:17" ht="28.5" customHeight="1">
      <c r="C46" s="16" t="s">
        <v>57</v>
      </c>
      <c r="D46" s="16" t="s">
        <v>68</v>
      </c>
      <c r="E46" s="116" t="s">
        <v>84</v>
      </c>
      <c r="F46" s="30">
        <f aca="true" t="shared" si="8" ref="F46:K46">SUM(F47:F48)</f>
        <v>108</v>
      </c>
      <c r="G46" s="29">
        <f t="shared" si="8"/>
        <v>108</v>
      </c>
      <c r="H46" s="31">
        <f t="shared" si="8"/>
        <v>36</v>
      </c>
      <c r="I46" s="40">
        <f t="shared" si="8"/>
        <v>72</v>
      </c>
      <c r="J46" s="29">
        <f t="shared" si="8"/>
        <v>72</v>
      </c>
      <c r="K46" s="31">
        <f t="shared" si="8"/>
        <v>36</v>
      </c>
      <c r="L46" s="30">
        <f>SUM(L47:L48)</f>
        <v>72</v>
      </c>
      <c r="M46" s="31">
        <f>SUM(M47:M48)</f>
        <v>0</v>
      </c>
      <c r="N46" s="30"/>
      <c r="O46" s="31"/>
      <c r="P46" s="30"/>
      <c r="Q46" s="31"/>
    </row>
    <row r="47" spans="3:17" ht="16.5" customHeight="1">
      <c r="C47" s="13" t="s">
        <v>58</v>
      </c>
      <c r="D47" s="13" t="s">
        <v>70</v>
      </c>
      <c r="E47" s="3" t="s">
        <v>50</v>
      </c>
      <c r="F47" s="88">
        <f>SUM(I47,H47)</f>
        <v>54</v>
      </c>
      <c r="G47" s="89">
        <v>54</v>
      </c>
      <c r="H47" s="87">
        <v>18</v>
      </c>
      <c r="I47" s="68">
        <f>SUM(L47:Q47)</f>
        <v>36</v>
      </c>
      <c r="J47" s="66">
        <v>36</v>
      </c>
      <c r="K47" s="87">
        <v>18</v>
      </c>
      <c r="L47" s="88">
        <v>36</v>
      </c>
      <c r="M47" s="87"/>
      <c r="N47" s="88"/>
      <c r="O47" s="87"/>
      <c r="P47" s="88"/>
      <c r="Q47" s="87"/>
    </row>
    <row r="48" spans="3:17" ht="30" customHeight="1">
      <c r="C48" s="13" t="s">
        <v>69</v>
      </c>
      <c r="D48" s="13" t="s">
        <v>71</v>
      </c>
      <c r="E48" s="3" t="s">
        <v>50</v>
      </c>
      <c r="F48" s="88">
        <f>SUM(I48,H48)</f>
        <v>54</v>
      </c>
      <c r="G48" s="89">
        <v>54</v>
      </c>
      <c r="H48" s="87">
        <v>18</v>
      </c>
      <c r="I48" s="68">
        <f>SUM(L48:Q48)</f>
        <v>36</v>
      </c>
      <c r="J48" s="66">
        <v>36</v>
      </c>
      <c r="K48" s="87">
        <v>18</v>
      </c>
      <c r="L48" s="88">
        <v>36</v>
      </c>
      <c r="M48" s="87"/>
      <c r="N48" s="88"/>
      <c r="O48" s="87"/>
      <c r="P48" s="88"/>
      <c r="Q48" s="87"/>
    </row>
    <row r="49" spans="3:17" ht="15.75" customHeight="1">
      <c r="C49" s="13" t="s">
        <v>77</v>
      </c>
      <c r="D49" s="13" t="s">
        <v>37</v>
      </c>
      <c r="E49" s="3" t="s">
        <v>22</v>
      </c>
      <c r="F49" s="88">
        <f>SUM(I49,H49)</f>
        <v>36</v>
      </c>
      <c r="G49" s="89">
        <v>36</v>
      </c>
      <c r="H49" s="87"/>
      <c r="I49" s="68">
        <v>36</v>
      </c>
      <c r="J49" s="66">
        <v>36</v>
      </c>
      <c r="K49" s="87">
        <v>36</v>
      </c>
      <c r="L49" s="88"/>
      <c r="M49" s="87">
        <v>36</v>
      </c>
      <c r="N49" s="91"/>
      <c r="O49" s="92"/>
      <c r="P49" s="91"/>
      <c r="Q49" s="92"/>
    </row>
    <row r="50" spans="3:17" ht="15" customHeight="1" thickBot="1">
      <c r="C50" s="13" t="s">
        <v>78</v>
      </c>
      <c r="D50" s="13" t="s">
        <v>40</v>
      </c>
      <c r="E50" s="3" t="s">
        <v>81</v>
      </c>
      <c r="F50" s="88">
        <f>SUM(I50,H50)</f>
        <v>108</v>
      </c>
      <c r="G50" s="89">
        <v>108</v>
      </c>
      <c r="H50" s="87"/>
      <c r="I50" s="68">
        <f>SUM(L50:Q50)</f>
        <v>108</v>
      </c>
      <c r="J50" s="66">
        <v>108</v>
      </c>
      <c r="K50" s="87">
        <v>108</v>
      </c>
      <c r="L50" s="88"/>
      <c r="M50" s="87">
        <v>108</v>
      </c>
      <c r="N50" s="91"/>
      <c r="O50" s="92"/>
      <c r="P50" s="91"/>
      <c r="Q50" s="92"/>
    </row>
    <row r="51" spans="3:17" ht="24" customHeight="1" hidden="1" thickBot="1">
      <c r="C51" s="13"/>
      <c r="D51" s="13"/>
      <c r="E51" s="3"/>
      <c r="F51" s="88"/>
      <c r="G51" s="89"/>
      <c r="H51" s="87"/>
      <c r="I51" s="68"/>
      <c r="J51" s="66"/>
      <c r="K51" s="87"/>
      <c r="L51" s="88"/>
      <c r="M51" s="87"/>
      <c r="N51" s="91"/>
      <c r="O51" s="92"/>
      <c r="P51" s="91"/>
      <c r="Q51" s="92"/>
    </row>
    <row r="52" spans="3:17" ht="15.75" thickBot="1">
      <c r="C52" s="117" t="s">
        <v>42</v>
      </c>
      <c r="D52" s="117" t="s">
        <v>21</v>
      </c>
      <c r="E52" s="123" t="s">
        <v>82</v>
      </c>
      <c r="F52" s="119">
        <f>SUM(I52,H52)</f>
        <v>80</v>
      </c>
      <c r="G52" s="120">
        <v>80</v>
      </c>
      <c r="H52" s="121">
        <v>40</v>
      </c>
      <c r="I52" s="124">
        <f>SUM(L52:Q52)</f>
        <v>40</v>
      </c>
      <c r="J52" s="125">
        <v>40</v>
      </c>
      <c r="K52" s="121">
        <v>40</v>
      </c>
      <c r="L52" s="119">
        <v>28</v>
      </c>
      <c r="M52" s="121">
        <v>12</v>
      </c>
      <c r="N52" s="95"/>
      <c r="O52" s="96"/>
      <c r="P52" s="95"/>
      <c r="Q52" s="96"/>
    </row>
    <row r="53" spans="3:17" ht="15" thickBot="1">
      <c r="C53" s="17"/>
      <c r="D53" s="17"/>
      <c r="E53" s="18"/>
      <c r="F53" s="20">
        <f>SUM(F6,F29,F35,F52)</f>
        <v>1764</v>
      </c>
      <c r="G53" s="19">
        <f>SUM(G6,G29,G35,G52)</f>
        <v>1764</v>
      </c>
      <c r="H53" s="21">
        <f>SUM(H6,H29,H35,H52)</f>
        <v>360</v>
      </c>
      <c r="I53" s="38">
        <f>SUM(I29,I35,I52)</f>
        <v>1404</v>
      </c>
      <c r="J53" s="23">
        <f>SUM(J6,J29,J35,J52)</f>
        <v>1404</v>
      </c>
      <c r="K53" s="21">
        <f>SUM(K6,K29,K35,K52)</f>
        <v>965</v>
      </c>
      <c r="L53" s="20">
        <f>SUM(L29,L35,L52)</f>
        <v>612</v>
      </c>
      <c r="M53" s="21">
        <f>SUM(M6,M29,M35,M52)</f>
        <v>792</v>
      </c>
      <c r="N53" s="19">
        <f>SUM(N6,N29,N35,N52)</f>
        <v>0</v>
      </c>
      <c r="O53" s="19">
        <f>SUM(O6,O29,O35,O52)</f>
        <v>0</v>
      </c>
      <c r="P53" s="20">
        <f>SUM(P6,P29,P35,P52)</f>
        <v>0</v>
      </c>
      <c r="Q53" s="21">
        <f>SUM(Q6,Q29,Q35,Q52)</f>
        <v>0</v>
      </c>
    </row>
    <row r="54" spans="3:17" ht="15.75" customHeight="1" thickBot="1">
      <c r="C54" s="26" t="s">
        <v>43</v>
      </c>
      <c r="D54" s="26" t="s">
        <v>44</v>
      </c>
      <c r="E54" s="26"/>
      <c r="F54" s="97"/>
      <c r="G54" s="97"/>
      <c r="H54" s="97"/>
      <c r="I54" s="43"/>
      <c r="J54" s="97"/>
      <c r="K54" s="98"/>
      <c r="L54" s="99"/>
      <c r="M54" s="49" t="s">
        <v>85</v>
      </c>
      <c r="N54" s="97"/>
      <c r="O54" s="97"/>
      <c r="P54" s="100"/>
      <c r="Q54" s="48" t="s">
        <v>56</v>
      </c>
    </row>
    <row r="55" spans="3:17" ht="15.75" customHeight="1" thickBot="1">
      <c r="C55" s="182" t="s">
        <v>45</v>
      </c>
      <c r="D55" s="182"/>
      <c r="E55" s="182"/>
      <c r="F55" s="182"/>
      <c r="G55" s="182"/>
      <c r="H55" s="182"/>
      <c r="I55" s="183" t="s">
        <v>46</v>
      </c>
      <c r="J55" s="185" t="s">
        <v>86</v>
      </c>
      <c r="K55" s="186"/>
      <c r="L55" s="41">
        <f>SUM(L29,L36,L52)</f>
        <v>486</v>
      </c>
      <c r="M55" s="27">
        <f>SUM(M29,M36,M52)</f>
        <v>234</v>
      </c>
      <c r="N55" s="112"/>
      <c r="O55" s="103"/>
      <c r="P55" s="101"/>
      <c r="Q55" s="102"/>
    </row>
    <row r="56" spans="3:18" ht="16.5" customHeight="1" thickBot="1">
      <c r="C56" s="182"/>
      <c r="D56" s="182"/>
      <c r="E56" s="182"/>
      <c r="F56" s="182"/>
      <c r="G56" s="182"/>
      <c r="H56" s="182"/>
      <c r="I56" s="184"/>
      <c r="J56" s="187" t="s">
        <v>47</v>
      </c>
      <c r="K56" s="188"/>
      <c r="L56" s="30">
        <f>SUM(L40,L44,L49)</f>
        <v>126</v>
      </c>
      <c r="M56" s="31">
        <f>SUM(M40,M44,M49)</f>
        <v>162</v>
      </c>
      <c r="N56" s="113"/>
      <c r="O56" s="105"/>
      <c r="P56" s="106"/>
      <c r="Q56" s="102"/>
      <c r="R56" s="4"/>
    </row>
    <row r="57" spans="3:18" ht="12.75" customHeight="1" thickBot="1">
      <c r="C57" s="189" t="s">
        <v>92</v>
      </c>
      <c r="D57" s="190"/>
      <c r="E57" s="190"/>
      <c r="F57" s="190"/>
      <c r="G57" s="190"/>
      <c r="H57" s="191"/>
      <c r="I57" s="184"/>
      <c r="J57" s="187" t="s">
        <v>48</v>
      </c>
      <c r="K57" s="188"/>
      <c r="L57" s="101"/>
      <c r="M57" s="31">
        <f>SUM(M41,M45,M50)</f>
        <v>396</v>
      </c>
      <c r="N57" s="113"/>
      <c r="O57" s="104"/>
      <c r="P57" s="106"/>
      <c r="Q57" s="102"/>
      <c r="R57" s="5"/>
    </row>
    <row r="58" spans="3:18" ht="13.5" customHeight="1" thickBot="1">
      <c r="C58" s="192"/>
      <c r="D58" s="193"/>
      <c r="E58" s="193"/>
      <c r="F58" s="193"/>
      <c r="G58" s="193"/>
      <c r="H58" s="194"/>
      <c r="I58" s="184"/>
      <c r="J58" s="187" t="s">
        <v>79</v>
      </c>
      <c r="K58" s="188"/>
      <c r="L58" s="101"/>
      <c r="M58" s="107" t="s">
        <v>89</v>
      </c>
      <c r="N58" s="112"/>
      <c r="O58" s="103"/>
      <c r="P58" s="101"/>
      <c r="Q58" s="102"/>
      <c r="R58" s="6"/>
    </row>
    <row r="59" spans="3:18" ht="18" customHeight="1" thickBot="1">
      <c r="C59" s="192"/>
      <c r="D59" s="193"/>
      <c r="E59" s="193"/>
      <c r="F59" s="193"/>
      <c r="G59" s="193"/>
      <c r="H59" s="194"/>
      <c r="I59" s="184"/>
      <c r="J59" s="187" t="s">
        <v>50</v>
      </c>
      <c r="K59" s="188"/>
      <c r="L59" s="101" t="s">
        <v>88</v>
      </c>
      <c r="M59" s="102" t="s">
        <v>87</v>
      </c>
      <c r="N59" s="112"/>
      <c r="O59" s="103"/>
      <c r="P59" s="101"/>
      <c r="Q59" s="102"/>
      <c r="R59" s="2"/>
    </row>
    <row r="60" spans="3:18" ht="12.75" customHeight="1" thickBot="1">
      <c r="C60" s="195"/>
      <c r="D60" s="196"/>
      <c r="E60" s="196"/>
      <c r="F60" s="196"/>
      <c r="G60" s="196"/>
      <c r="H60" s="197"/>
      <c r="I60" s="184"/>
      <c r="J60" s="198" t="s">
        <v>80</v>
      </c>
      <c r="K60" s="199"/>
      <c r="L60" s="108"/>
      <c r="M60" s="109" t="s">
        <v>91</v>
      </c>
      <c r="N60" s="110"/>
      <c r="O60" s="111"/>
      <c r="P60" s="108"/>
      <c r="Q60" s="109"/>
      <c r="R60" s="2"/>
    </row>
    <row r="61" ht="12.75">
      <c r="R61" s="2"/>
    </row>
    <row r="62" ht="12.75">
      <c r="R62" s="2"/>
    </row>
    <row r="63" ht="12.75">
      <c r="P63" s="37"/>
    </row>
  </sheetData>
  <sheetProtection selectLockedCells="1" selectUnlockedCells="1"/>
  <mergeCells count="29">
    <mergeCell ref="J55:K55"/>
    <mergeCell ref="J56:K56"/>
    <mergeCell ref="C57:H60"/>
    <mergeCell ref="J57:K57"/>
    <mergeCell ref="J58:K58"/>
    <mergeCell ref="J59:K59"/>
    <mergeCell ref="J60:K60"/>
    <mergeCell ref="C6:D6"/>
    <mergeCell ref="C7:D7"/>
    <mergeCell ref="C15:D15"/>
    <mergeCell ref="C23:D23"/>
    <mergeCell ref="C55:H56"/>
    <mergeCell ref="I55:I60"/>
    <mergeCell ref="L3:M3"/>
    <mergeCell ref="N3:O3"/>
    <mergeCell ref="P3:Q3"/>
    <mergeCell ref="I4:I5"/>
    <mergeCell ref="J4:J5"/>
    <mergeCell ref="K4:K5"/>
    <mergeCell ref="C1:Q1"/>
    <mergeCell ref="C2:C5"/>
    <mergeCell ref="D2:D5"/>
    <mergeCell ref="E2:E5"/>
    <mergeCell ref="F2:K2"/>
    <mergeCell ref="L2:Q2"/>
    <mergeCell ref="F3:F5"/>
    <mergeCell ref="G3:G5"/>
    <mergeCell ref="H3:H5"/>
    <mergeCell ref="I3:K3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78" r:id="rId1"/>
  <headerFooter alignWithMargins="0">
    <oddHeader>&amp;C&amp;"Arial,Обычный"&amp;A</oddHeader>
    <oddFooter>&amp;C&amp;"Arial,Обычный"Страница &amp;P</oddFooter>
  </headerFooter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2017-09-14T15:57:43Z</cp:lastPrinted>
  <dcterms:created xsi:type="dcterms:W3CDTF">2016-01-27T10:07:24Z</dcterms:created>
  <dcterms:modified xsi:type="dcterms:W3CDTF">2017-09-14T15:57:48Z</dcterms:modified>
  <cp:category/>
  <cp:version/>
  <cp:contentType/>
  <cp:contentStatus/>
</cp:coreProperties>
</file>